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2260" windowHeight="12645"/>
  </bookViews>
  <sheets>
    <sheet name="Лист1" sheetId="1" r:id="rId1"/>
  </sheets>
  <externalReferences>
    <externalReference r:id="rId2"/>
    <externalReference r:id="rId3"/>
  </externalReferenc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/>
  <c r="E16" s="1"/>
  <c r="E18"/>
  <c r="E17"/>
  <c r="E13"/>
</calcChain>
</file>

<file path=xl/sharedStrings.xml><?xml version="1.0" encoding="utf-8"?>
<sst xmlns="http://schemas.openxmlformats.org/spreadsheetml/2006/main" count="36" uniqueCount="35">
  <si>
    <t>2.9</t>
  </si>
  <si>
    <t>Возврат займа 2025 года</t>
  </si>
  <si>
    <t xml:space="preserve">Утверждаю </t>
  </si>
  <si>
    <t>"Гуманитарный колледж" г.Омска</t>
  </si>
  <si>
    <t>______________Еремеев А.Э.</t>
  </si>
  <si>
    <t>"____"____________2025</t>
  </si>
  <si>
    <t xml:space="preserve">План финансово-хозяйственной деятельности </t>
  </si>
  <si>
    <t>№</t>
  </si>
  <si>
    <t>Наименование статьи</t>
  </si>
  <si>
    <t>тыс. руб</t>
  </si>
  <si>
    <t>I</t>
  </si>
  <si>
    <t>Доходы</t>
  </si>
  <si>
    <t>1.1</t>
  </si>
  <si>
    <t>Обучение студентов</t>
  </si>
  <si>
    <t>II</t>
  </si>
  <si>
    <t>Расходы</t>
  </si>
  <si>
    <t>2.1.</t>
  </si>
  <si>
    <t>Заработная плата</t>
  </si>
  <si>
    <t>2.2.</t>
  </si>
  <si>
    <t>Отчисления в фонды</t>
  </si>
  <si>
    <t>2.3.</t>
  </si>
  <si>
    <t>Агентское вознаграждение</t>
  </si>
  <si>
    <t>2.4.</t>
  </si>
  <si>
    <t>Внеучебная (воспитательная) деятельность</t>
  </si>
  <si>
    <t>2.5.</t>
  </si>
  <si>
    <t>Формирование материально-технической базы</t>
  </si>
  <si>
    <t>2.6.</t>
  </si>
  <si>
    <t>Библиотека</t>
  </si>
  <si>
    <t>Приобретение ОС</t>
  </si>
  <si>
    <t>2.7.</t>
  </si>
  <si>
    <t>Возврат студентам</t>
  </si>
  <si>
    <t>2.8.</t>
  </si>
  <si>
    <t>Прочие расходы</t>
  </si>
  <si>
    <t>АНО ПО "ГК" на  2026 год</t>
  </si>
  <si>
    <t>Директор АНО ПО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</si>
</sst>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49" fontId="4" fillId="0" borderId="1" xfId="0" applyNumberFormat="1" applyFont="1" applyBorder="1"/>
    <xf numFmtId="3" fontId="4" fillId="0" borderId="1" xfId="0" applyNumberFormat="1" applyFont="1" applyBorder="1"/>
    <xf numFmtId="0" fontId="4" fillId="0" borderId="1" xfId="0" applyFont="1" applyBorder="1"/>
    <xf numFmtId="16" fontId="4" fillId="0" borderId="1" xfId="0" applyNumberFormat="1" applyFont="1" applyBorder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3" fontId="1" fillId="0" borderId="1" xfId="0" applyNumberFormat="1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GA-DC\obmen\&#1069;&#1048;&#1054;&#1057;\!!!%20&#1069;&#1048;&#1054;&#1057;%20&#1088;&#1072;&#1073;&#1086;&#1095;&#1072;&#1103;\&#1044;&#1083;&#1103;%20&#1061;&#1088;&#1080;&#1089;&#1090;&#1086;&#1074;&#1089;&#1082;&#1086;&#1081;%20&#1045;.&#1042;\&#1060;&#1080;&#1085;%20&#1087;&#1083;&#1072;&#1085;%20&#1085;&#1072;%202026&#1075;&#1086;&#1076;%20&#1043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GA-DC\obmen\&#1069;&#1048;&#1054;&#1057;\!!!%20&#1069;&#1048;&#1054;&#1057;%20&#1088;&#1072;&#1073;&#1086;&#1095;&#1072;&#1103;\&#1044;&#1083;&#1103;%20&#1061;&#1088;&#1080;&#1089;&#1090;&#1086;&#1074;&#1089;&#1082;&#1086;&#1081;%20&#1045;.&#1042;\&#1051;&#1080;&#1089;&#1090;%20Microsoft%20Exc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2025"/>
      <sheetName val="расчёт"/>
    </sheetNames>
    <sheetDataSet>
      <sheetData sheetId="0"/>
      <sheetData sheetId="1">
        <row r="13">
          <cell r="H13">
            <v>16282445.039999999</v>
          </cell>
        </row>
        <row r="14">
          <cell r="H14">
            <v>8080302.2400000002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оябрь 2025"/>
    </sheetNames>
    <sheetDataSet>
      <sheetData sheetId="0">
        <row r="16">
          <cell r="H16">
            <v>744700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A10" sqref="A10:E10"/>
    </sheetView>
  </sheetViews>
  <sheetFormatPr defaultRowHeight="15"/>
  <cols>
    <col min="4" max="4" width="25.140625" customWidth="1"/>
    <col min="5" max="5" width="32.85546875" customWidth="1"/>
  </cols>
  <sheetData>
    <row r="1" spans="1:7">
      <c r="A1" s="3"/>
      <c r="B1" s="3"/>
      <c r="C1" s="3"/>
      <c r="D1" s="3"/>
      <c r="E1" s="3" t="s">
        <v>2</v>
      </c>
      <c r="F1" s="3"/>
      <c r="G1" s="3"/>
    </row>
    <row r="2" spans="1:7">
      <c r="A2" s="3"/>
      <c r="B2" s="3"/>
      <c r="C2" s="3"/>
      <c r="D2" s="3"/>
      <c r="E2" s="3" t="s">
        <v>34</v>
      </c>
      <c r="F2" s="3"/>
      <c r="G2" s="3"/>
    </row>
    <row r="3" spans="1:7">
      <c r="A3" s="3"/>
      <c r="B3" s="3"/>
      <c r="C3" s="3"/>
      <c r="D3" s="3"/>
      <c r="E3" s="3" t="s">
        <v>3</v>
      </c>
      <c r="F3" s="3"/>
      <c r="G3" s="3"/>
    </row>
    <row r="4" spans="1:7">
      <c r="A4" s="3"/>
      <c r="B4" s="3"/>
      <c r="C4" s="3"/>
      <c r="D4" s="3"/>
      <c r="E4" s="3" t="s">
        <v>4</v>
      </c>
      <c r="F4" s="3"/>
      <c r="G4" s="3"/>
    </row>
    <row r="5" spans="1:7">
      <c r="A5" s="3"/>
      <c r="B5" s="3"/>
      <c r="C5" s="3"/>
      <c r="D5" s="3"/>
      <c r="E5" s="3" t="s">
        <v>5</v>
      </c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>
      <c r="A7" s="3"/>
      <c r="B7" s="3"/>
      <c r="C7" s="3"/>
      <c r="D7" s="3"/>
      <c r="E7" s="3"/>
      <c r="F7" s="3"/>
      <c r="G7" s="3"/>
    </row>
    <row r="8" spans="1:7">
      <c r="A8" s="3"/>
      <c r="B8" s="3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 ht="18.75">
      <c r="A10" s="29" t="s">
        <v>6</v>
      </c>
      <c r="B10" s="30"/>
      <c r="C10" s="30"/>
      <c r="D10" s="30"/>
      <c r="E10" s="30"/>
      <c r="F10" s="3"/>
      <c r="G10" s="3"/>
    </row>
    <row r="11" spans="1:7">
      <c r="A11" s="31" t="s">
        <v>33</v>
      </c>
      <c r="B11" s="31"/>
      <c r="C11" s="31"/>
      <c r="D11" s="31"/>
      <c r="E11" s="31"/>
      <c r="F11" s="3"/>
      <c r="G11" s="3"/>
    </row>
    <row r="12" spans="1:7" ht="15.75">
      <c r="A12" s="4" t="s">
        <v>7</v>
      </c>
      <c r="B12" s="4" t="s">
        <v>8</v>
      </c>
      <c r="C12" s="4"/>
      <c r="D12" s="5"/>
      <c r="E12" s="4" t="s">
        <v>9</v>
      </c>
      <c r="F12" s="3"/>
      <c r="G12" s="3"/>
    </row>
    <row r="13" spans="1:7" ht="15.75">
      <c r="A13" s="4" t="s">
        <v>10</v>
      </c>
      <c r="B13" s="18" t="s">
        <v>11</v>
      </c>
      <c r="C13" s="19"/>
      <c r="D13" s="20"/>
      <c r="E13" s="6">
        <f>E14</f>
        <v>31370000</v>
      </c>
      <c r="F13" s="3"/>
      <c r="G13" s="3"/>
    </row>
    <row r="14" spans="1:7" ht="15.75">
      <c r="A14" s="7" t="s">
        <v>12</v>
      </c>
      <c r="B14" s="21" t="s">
        <v>13</v>
      </c>
      <c r="C14" s="22"/>
      <c r="D14" s="23"/>
      <c r="E14" s="8">
        <v>31370000</v>
      </c>
      <c r="F14" s="3"/>
      <c r="G14" s="3"/>
    </row>
    <row r="15" spans="1:7" ht="15.75">
      <c r="A15" s="9"/>
      <c r="B15" s="21"/>
      <c r="C15" s="22"/>
      <c r="D15" s="23"/>
      <c r="E15" s="8"/>
      <c r="F15" s="3"/>
      <c r="G15" s="3"/>
    </row>
    <row r="16" spans="1:7" ht="15.75">
      <c r="A16" s="4" t="s">
        <v>14</v>
      </c>
      <c r="B16" s="18" t="s">
        <v>15</v>
      </c>
      <c r="C16" s="19"/>
      <c r="D16" s="20"/>
      <c r="E16" s="6">
        <f>E17+E18+E20+E21+E22+E24+E25+E26</f>
        <v>31270000.280000001</v>
      </c>
      <c r="F16" s="3"/>
      <c r="G16" s="3"/>
    </row>
    <row r="17" spans="1:7" ht="15.75">
      <c r="A17" s="10" t="s">
        <v>16</v>
      </c>
      <c r="B17" s="21" t="s">
        <v>17</v>
      </c>
      <c r="C17" s="22"/>
      <c r="D17" s="23"/>
      <c r="E17" s="8">
        <f>[1]расчёт!H13</f>
        <v>16282445.039999999</v>
      </c>
      <c r="F17" s="3"/>
      <c r="G17" s="3"/>
    </row>
    <row r="18" spans="1:7" ht="15.75">
      <c r="A18" s="9" t="s">
        <v>18</v>
      </c>
      <c r="B18" s="21" t="s">
        <v>19</v>
      </c>
      <c r="C18" s="22"/>
      <c r="D18" s="23"/>
      <c r="E18" s="8">
        <f>[1]расчёт!H14</f>
        <v>8080302.2400000002</v>
      </c>
      <c r="F18" s="3"/>
      <c r="G18" s="3"/>
    </row>
    <row r="19" spans="1:7" ht="15.75">
      <c r="A19" s="9" t="s">
        <v>20</v>
      </c>
      <c r="B19" s="11" t="s">
        <v>21</v>
      </c>
      <c r="C19" s="12"/>
      <c r="D19" s="13"/>
      <c r="E19" s="8">
        <v>100000</v>
      </c>
      <c r="F19" s="3"/>
      <c r="G19" s="3"/>
    </row>
    <row r="20" spans="1:7" ht="15.75">
      <c r="A20" s="9" t="s">
        <v>22</v>
      </c>
      <c r="B20" s="9" t="s">
        <v>23</v>
      </c>
      <c r="C20" s="9"/>
      <c r="D20" s="9"/>
      <c r="E20" s="8">
        <v>112553</v>
      </c>
      <c r="F20" s="3"/>
      <c r="G20" s="3"/>
    </row>
    <row r="21" spans="1:7" ht="15.75">
      <c r="A21" s="10" t="s">
        <v>24</v>
      </c>
      <c r="B21" s="9" t="s">
        <v>25</v>
      </c>
      <c r="C21" s="9"/>
      <c r="D21" s="9"/>
      <c r="E21" s="8">
        <v>150000</v>
      </c>
      <c r="F21" s="3"/>
      <c r="G21" s="3"/>
    </row>
    <row r="22" spans="1:7" ht="15.75">
      <c r="A22" s="10" t="s">
        <v>26</v>
      </c>
      <c r="B22" s="14" t="s">
        <v>27</v>
      </c>
      <c r="C22" s="15"/>
      <c r="D22" s="16"/>
      <c r="E22" s="8">
        <f>'[2]ноябрь 2025'!$H$16</f>
        <v>744700</v>
      </c>
      <c r="F22" s="3"/>
      <c r="G22" s="3"/>
    </row>
    <row r="23" spans="1:7" ht="15.75">
      <c r="A23" s="9" t="s">
        <v>26</v>
      </c>
      <c r="B23" s="14" t="s">
        <v>28</v>
      </c>
      <c r="C23" s="15"/>
      <c r="D23" s="16"/>
      <c r="E23" s="8">
        <v>300000</v>
      </c>
      <c r="F23" s="3"/>
      <c r="G23" s="3"/>
    </row>
    <row r="24" spans="1:7" ht="15.75">
      <c r="A24" s="9" t="s">
        <v>29</v>
      </c>
      <c r="B24" s="14" t="s">
        <v>30</v>
      </c>
      <c r="C24" s="15"/>
      <c r="D24" s="16"/>
      <c r="E24" s="8">
        <v>50000</v>
      </c>
      <c r="F24" s="3"/>
      <c r="G24" s="3"/>
    </row>
    <row r="25" spans="1:7" ht="15.75">
      <c r="A25" s="9" t="s">
        <v>31</v>
      </c>
      <c r="B25" s="24" t="s">
        <v>32</v>
      </c>
      <c r="C25" s="25"/>
      <c r="D25" s="26"/>
      <c r="E25" s="17">
        <v>50000</v>
      </c>
      <c r="F25" s="3"/>
      <c r="G25" s="3"/>
    </row>
    <row r="26" spans="1:7">
      <c r="A26" s="1" t="s">
        <v>0</v>
      </c>
      <c r="B26" s="24" t="s">
        <v>1</v>
      </c>
      <c r="C26" s="27"/>
      <c r="D26" s="28"/>
      <c r="E26" s="2">
        <v>5800000</v>
      </c>
      <c r="F26" s="3"/>
      <c r="G26" s="3"/>
    </row>
  </sheetData>
  <mergeCells count="10">
    <mergeCell ref="A10:E10"/>
    <mergeCell ref="A11:E11"/>
    <mergeCell ref="B13:D13"/>
    <mergeCell ref="B14:D14"/>
    <mergeCell ref="B15:D15"/>
    <mergeCell ref="B16:D16"/>
    <mergeCell ref="B17:D17"/>
    <mergeCell ref="B18:D18"/>
    <mergeCell ref="B25:D25"/>
    <mergeCell ref="B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Glavbuh</dc:creator>
  <cp:lastModifiedBy>eios-01</cp:lastModifiedBy>
  <dcterms:created xsi:type="dcterms:W3CDTF">2015-06-05T18:19:34Z</dcterms:created>
  <dcterms:modified xsi:type="dcterms:W3CDTF">2025-12-22T09:09:27Z</dcterms:modified>
</cp:coreProperties>
</file>